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<sst xmlns="http://schemas.openxmlformats.org/spreadsheetml/2006/main" count="31" uniqueCount="25">
  <si>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TABLEAU DES BASES DE TEMPS suivant VMA</t>
  </si>
  <si>
    <t>ALLURES</t>
  </si>
  <si>
    <t>endurance fondamentale</t>
  </si>
  <si>
    <t>endurance active</t>
  </si>
  <si>
    <t>Seuil 1</t>
  </si>
  <si>
    <t>Seuil +</t>
  </si>
  <si>
    <t>VMA</t>
  </si>
  <si>
    <t xml:space="preserve">fractionné  </t>
  </si>
  <si>
    <t>TEST VMA</t>
  </si>
  <si>
    <t>BASE</t>
  </si>
  <si>
    <t>récupération et fin d’entraînement</t>
  </si>
  <si>
    <t>base entraînement</t>
  </si>
  <si>
    <t>séries de 9 à 15mn</t>
  </si>
  <si>
    <t>séries de 4 à 8mn</t>
  </si>
  <si>
    <t>séries de 2 à 3mn</t>
  </si>
  <si>
    <t>fractionné court 20'' à 1mn maxi</t>
  </si>
  <si>
    <t>105% de la VMA maxi</t>
  </si>
  <si>
    <t>VMA en KM/H</t>
  </si>
  <si>
    <t>vitesse au KM</t>
  </si>
  <si>
    <t>base km</t>
  </si>
  <si>
    <t>base  km</t>
  </si>
  <si>
    <t>temps  400m</t>
  </si>
  <si>
    <t>temps 100m</t>
  </si>
  <si>
    <t>important : pour un travail efficace, le respect de cette logique est essentielle. Être largement au dessus de ces valeurs ne fait que d'amener une fatigue inutile et physiologiquement dangereuse !</t>
  </si>
  <si>
    <t>si vous ne connaissez pas votre VMA, soyez réaliste et basez vous sur un athlète à performance identique.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</si>
</sst>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HH:MM"/>
  </numFmts>
  <fonts count="17">
    <font>
      <sz val="10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5"/>
      <color indexed="1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23"/>
      <name val="Arial"/>
      <family val="2"/>
    </font>
    <font>
      <b/>
      <sz val="10"/>
      <color indexed="25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0" xfId="0" applyFont="1" applyFill="1" applyAlignment="1">
      <alignment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6" fillId="4" borderId="1" xfId="0" applyFont="1" applyFill="1" applyBorder="1" applyAlignment="1">
      <alignment horizontal="center" wrapText="1"/>
    </xf>
    <xf numFmtId="164" fontId="7" fillId="5" borderId="1" xfId="0" applyFont="1" applyFill="1" applyBorder="1" applyAlignment="1">
      <alignment horizontal="center" wrapText="1"/>
    </xf>
    <xf numFmtId="164" fontId="8" fillId="6" borderId="1" xfId="0" applyFont="1" applyFill="1" applyBorder="1" applyAlignment="1">
      <alignment horizontal="center" wrapText="1"/>
    </xf>
    <xf numFmtId="164" fontId="9" fillId="7" borderId="1" xfId="0" applyFont="1" applyFill="1" applyBorder="1" applyAlignment="1">
      <alignment horizontal="center" wrapText="1"/>
    </xf>
    <xf numFmtId="164" fontId="10" fillId="8" borderId="1" xfId="0" applyFont="1" applyFill="1" applyBorder="1" applyAlignment="1">
      <alignment horizontal="center" wrapText="1"/>
    </xf>
    <xf numFmtId="165" fontId="6" fillId="4" borderId="1" xfId="0" applyNumberFormat="1" applyFont="1" applyFill="1" applyBorder="1" applyAlignment="1">
      <alignment horizontal="center" wrapText="1"/>
    </xf>
    <xf numFmtId="165" fontId="7" fillId="5" borderId="1" xfId="0" applyNumberFormat="1" applyFont="1" applyFill="1" applyBorder="1" applyAlignment="1">
      <alignment horizontal="center" wrapText="1"/>
    </xf>
    <xf numFmtId="165" fontId="8" fillId="6" borderId="1" xfId="0" applyNumberFormat="1" applyFont="1" applyFill="1" applyBorder="1" applyAlignment="1">
      <alignment horizontal="center" wrapText="1"/>
    </xf>
    <xf numFmtId="165" fontId="9" fillId="7" borderId="1" xfId="0" applyNumberFormat="1" applyFont="1" applyFill="1" applyBorder="1" applyAlignment="1">
      <alignment horizontal="center" wrapText="1"/>
    </xf>
    <xf numFmtId="164" fontId="11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0" fillId="0" borderId="0" xfId="0" applyAlignment="1">
      <alignment wrapText="1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wrapText="1"/>
    </xf>
    <xf numFmtId="166" fontId="6" fillId="4" borderId="1" xfId="0" applyNumberFormat="1" applyFont="1" applyFill="1" applyBorder="1" applyAlignment="1">
      <alignment horizontal="center"/>
    </xf>
    <xf numFmtId="166" fontId="12" fillId="5" borderId="1" xfId="0" applyNumberFormat="1" applyFont="1" applyFill="1" applyBorder="1" applyAlignment="1">
      <alignment horizontal="center"/>
    </xf>
    <xf numFmtId="166" fontId="7" fillId="5" borderId="1" xfId="0" applyNumberFormat="1" applyFont="1" applyFill="1" applyBorder="1" applyAlignment="1">
      <alignment horizontal="center"/>
    </xf>
    <xf numFmtId="166" fontId="8" fillId="6" borderId="1" xfId="0" applyNumberFormat="1" applyFont="1" applyFill="1" applyBorder="1" applyAlignment="1">
      <alignment horizontal="center"/>
    </xf>
    <xf numFmtId="166" fontId="9" fillId="7" borderId="1" xfId="0" applyNumberFormat="1" applyFont="1" applyFill="1" applyBorder="1" applyAlignment="1">
      <alignment horizontal="center"/>
    </xf>
    <xf numFmtId="166" fontId="10" fillId="8" borderId="1" xfId="0" applyNumberFormat="1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3" fillId="2" borderId="0" xfId="0" applyFont="1" applyFill="1" applyBorder="1" applyAlignment="1">
      <alignment horizontal="center"/>
    </xf>
    <xf numFmtId="166" fontId="13" fillId="2" borderId="0" xfId="0" applyNumberFormat="1" applyFont="1" applyFill="1" applyBorder="1" applyAlignment="1">
      <alignment horizontal="center"/>
    </xf>
    <xf numFmtId="164" fontId="14" fillId="2" borderId="0" xfId="0" applyFont="1" applyFill="1" applyAlignment="1">
      <alignment/>
    </xf>
    <xf numFmtId="164" fontId="15" fillId="0" borderId="2" xfId="0" applyFont="1" applyBorder="1" applyAlignment="1">
      <alignment horizontal="center" wrapText="1"/>
    </xf>
    <xf numFmtId="164" fontId="16" fillId="6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99"/>
      <rgbColor rgb="00808000"/>
      <rgbColor rgb="006B2394"/>
      <rgbColor rgb="00008080"/>
      <rgbColor rgb="00CCCCCC"/>
      <rgbColor rgb="00669966"/>
      <rgbColor rgb="009999FF"/>
      <rgbColor rgb="0099284C"/>
      <rgbColor rgb="00FFFFCC"/>
      <rgbColor rgb="00CCFFFF"/>
      <rgbColor rgb="00660066"/>
      <rgbColor rgb="00FF8080"/>
      <rgbColor rgb="000066CC"/>
      <rgbColor rgb="00E6E6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EEEEE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03" zoomScaleNormal="103" workbookViewId="0" topLeftCell="A1">
      <selection activeCell="O7" sqref="O7"/>
    </sheetView>
  </sheetViews>
  <sheetFormatPr defaultColWidth="12.57421875" defaultRowHeight="12.75"/>
  <cols>
    <col min="1" max="1" width="11.57421875" style="0" customWidth="1"/>
    <col min="2" max="2" width="9.140625" style="0" customWidth="1"/>
    <col min="3" max="3" width="18.421875" style="0" customWidth="1"/>
    <col min="4" max="4" width="18.28125" style="0" customWidth="1"/>
    <col min="5" max="5" width="9.00390625" style="0" customWidth="1"/>
    <col min="6" max="6" width="12.57421875" style="0" customWidth="1"/>
    <col min="7" max="7" width="9.140625" style="0" customWidth="1"/>
    <col min="8" max="8" width="14.57421875" style="0" customWidth="1"/>
    <col min="9" max="9" width="9.140625" style="0" customWidth="1"/>
    <col min="11" max="11" width="8.8515625" style="0" customWidth="1"/>
    <col min="12" max="12" width="12.00390625" style="0" customWidth="1"/>
    <col min="13" max="29" width="9.140625" style="0" customWidth="1"/>
    <col min="30" max="16384" width="11.57421875" style="0" customWidth="1"/>
  </cols>
  <sheetData>
    <row r="1" spans="1:1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24" customHeight="1">
      <c r="A2" s="1"/>
      <c r="B2" s="3" t="s">
        <v>1</v>
      </c>
      <c r="C2" s="4" t="s">
        <v>2</v>
      </c>
      <c r="D2" s="4" t="s">
        <v>3</v>
      </c>
      <c r="E2" s="4" t="s">
        <v>4</v>
      </c>
      <c r="F2" s="4"/>
      <c r="G2" s="4" t="s">
        <v>5</v>
      </c>
      <c r="H2" s="4"/>
      <c r="I2" s="4" t="s">
        <v>6</v>
      </c>
      <c r="J2" s="4"/>
      <c r="K2" s="4" t="s">
        <v>7</v>
      </c>
      <c r="L2" s="4"/>
      <c r="M2" s="2"/>
      <c r="N2" s="2"/>
    </row>
    <row r="3" spans="1:12" ht="27.75" customHeight="1">
      <c r="A3" s="5" t="s">
        <v>8</v>
      </c>
      <c r="B3" s="6" t="s">
        <v>9</v>
      </c>
      <c r="C3" s="7" t="s">
        <v>10</v>
      </c>
      <c r="D3" s="8" t="s">
        <v>11</v>
      </c>
      <c r="E3" s="9" t="s">
        <v>12</v>
      </c>
      <c r="F3" s="9"/>
      <c r="G3" s="10" t="s">
        <v>13</v>
      </c>
      <c r="H3" s="10"/>
      <c r="I3" s="11" t="s">
        <v>14</v>
      </c>
      <c r="J3" s="11"/>
      <c r="K3" s="12" t="s">
        <v>15</v>
      </c>
      <c r="L3" s="12"/>
    </row>
    <row r="4" spans="1:12" ht="18.75" customHeight="1">
      <c r="A4" s="5"/>
      <c r="B4" s="6">
        <v>1</v>
      </c>
      <c r="C4" s="7">
        <v>0.65</v>
      </c>
      <c r="D4" s="13">
        <v>0.72</v>
      </c>
      <c r="E4" s="14">
        <v>0.8</v>
      </c>
      <c r="F4" s="14"/>
      <c r="G4" s="15">
        <v>0.85</v>
      </c>
      <c r="H4" s="15"/>
      <c r="I4" s="16">
        <v>0.95</v>
      </c>
      <c r="J4" s="16"/>
      <c r="K4" s="12" t="s">
        <v>16</v>
      </c>
      <c r="L4" s="12"/>
    </row>
    <row r="5" spans="1:14" ht="29.25" customHeight="1">
      <c r="A5" s="17" t="s">
        <v>17</v>
      </c>
      <c r="B5" s="18" t="s">
        <v>18</v>
      </c>
      <c r="C5" s="18" t="s">
        <v>19</v>
      </c>
      <c r="D5" s="8" t="s">
        <v>20</v>
      </c>
      <c r="E5" s="9" t="s">
        <v>21</v>
      </c>
      <c r="F5" s="9" t="s">
        <v>19</v>
      </c>
      <c r="G5" s="10" t="s">
        <v>21</v>
      </c>
      <c r="H5" s="10" t="s">
        <v>19</v>
      </c>
      <c r="I5" s="11" t="s">
        <v>21</v>
      </c>
      <c r="J5" s="11" t="s">
        <v>19</v>
      </c>
      <c r="K5" s="12" t="s">
        <v>22</v>
      </c>
      <c r="L5" s="12" t="s">
        <v>19</v>
      </c>
      <c r="M5" s="19"/>
      <c r="N5" s="19"/>
    </row>
    <row r="6" spans="1:14" ht="16.5" customHeight="1">
      <c r="A6" s="17">
        <v>9.5</v>
      </c>
      <c r="B6" s="20">
        <f>2.5/A6</f>
        <v>0.2631578947368421</v>
      </c>
      <c r="C6" s="21">
        <f>B6/0.65</f>
        <v>0.4048582995951417</v>
      </c>
      <c r="D6" s="22">
        <f>B6/0.72</f>
        <v>0.3654970760233918</v>
      </c>
      <c r="E6" s="23">
        <f>F6/2.5</f>
        <v>0.13157894736842105</v>
      </c>
      <c r="F6" s="24">
        <f>B6/0.8</f>
        <v>0.3289473684210526</v>
      </c>
      <c r="G6" s="25">
        <f>H6/2.5</f>
        <v>0.12383900928792568</v>
      </c>
      <c r="H6" s="25">
        <f>B6/0.85</f>
        <v>0.3095975232198142</v>
      </c>
      <c r="I6" s="26">
        <f>J6/2.5</f>
        <v>0.11080332409972297</v>
      </c>
      <c r="J6" s="26">
        <f>B6/0.95</f>
        <v>0.27700831024930744</v>
      </c>
      <c r="K6" s="27">
        <f>L6/10</f>
        <v>0.02506265664160401</v>
      </c>
      <c r="L6" s="27">
        <f>B6/1.05</f>
        <v>0.2506265664160401</v>
      </c>
      <c r="M6" s="19"/>
      <c r="N6" s="19"/>
    </row>
    <row r="7" spans="1:12" ht="16.5" customHeight="1">
      <c r="A7" s="28">
        <v>10</v>
      </c>
      <c r="B7" s="20">
        <f>2.5/A7</f>
        <v>0.25</v>
      </c>
      <c r="C7" s="21">
        <f>B7/0.65</f>
        <v>0.3846153846153846</v>
      </c>
      <c r="D7" s="22">
        <f>B7/0.72</f>
        <v>0.3472222222222222</v>
      </c>
      <c r="E7" s="23">
        <f>F7/2.5</f>
        <v>0.125</v>
      </c>
      <c r="F7" s="24">
        <f>B7/0.8</f>
        <v>0.3125</v>
      </c>
      <c r="G7" s="25">
        <f>H7/2.5</f>
        <v>0.11764705882352941</v>
      </c>
      <c r="H7" s="25">
        <f>B7/0.85</f>
        <v>0.29411764705882354</v>
      </c>
      <c r="I7" s="26">
        <f>J7/2.5</f>
        <v>0.10526315789473684</v>
      </c>
      <c r="J7" s="26">
        <f>B7/0.95</f>
        <v>0.2631578947368421</v>
      </c>
      <c r="K7" s="27">
        <f>L7/10</f>
        <v>0.023809523809523808</v>
      </c>
      <c r="L7" s="27">
        <f>B7/1.05</f>
        <v>0.23809523809523808</v>
      </c>
    </row>
    <row r="8" spans="1:12" ht="16.5" customHeight="1">
      <c r="A8" s="28">
        <v>10.5</v>
      </c>
      <c r="B8" s="20">
        <f>2.5/A8</f>
        <v>0.23809523809523808</v>
      </c>
      <c r="C8" s="21">
        <f>B8/0.65</f>
        <v>0.3663003663003663</v>
      </c>
      <c r="D8" s="22">
        <f>B8/0.72</f>
        <v>0.3306878306878307</v>
      </c>
      <c r="E8" s="23">
        <f>F8/2.5</f>
        <v>0.11904761904761903</v>
      </c>
      <c r="F8" s="24">
        <f>B8/0.8</f>
        <v>0.29761904761904756</v>
      </c>
      <c r="G8" s="25">
        <f>H8/2.5</f>
        <v>0.11204481792717087</v>
      </c>
      <c r="H8" s="25">
        <f>B8/0.85</f>
        <v>0.2801120448179272</v>
      </c>
      <c r="I8" s="26">
        <f>J8/2.5</f>
        <v>0.10025062656641603</v>
      </c>
      <c r="J8" s="26">
        <f>B8/0.95</f>
        <v>0.2506265664160401</v>
      </c>
      <c r="K8" s="27">
        <f>L8/10</f>
        <v>0.022675736961451247</v>
      </c>
      <c r="L8" s="27">
        <f>B8/1.05</f>
        <v>0.22675736961451246</v>
      </c>
    </row>
    <row r="9" spans="1:12" ht="16.5" customHeight="1">
      <c r="A9" s="28">
        <v>11</v>
      </c>
      <c r="B9" s="20">
        <f>2.5/A9</f>
        <v>0.22727272727272727</v>
      </c>
      <c r="C9" s="21">
        <f>B9/0.65</f>
        <v>0.34965034965034963</v>
      </c>
      <c r="D9" s="22">
        <f>B9/0.72</f>
        <v>0.31565656565656564</v>
      </c>
      <c r="E9" s="23">
        <f>F9/2.5</f>
        <v>0.11363636363636362</v>
      </c>
      <c r="F9" s="24">
        <f>B9/0.8</f>
        <v>0.28409090909090906</v>
      </c>
      <c r="G9" s="25">
        <f>H9/2.5</f>
        <v>0.10695187165775402</v>
      </c>
      <c r="H9" s="25">
        <f>B9/0.85</f>
        <v>0.26737967914438504</v>
      </c>
      <c r="I9" s="26">
        <f>J9/2.5</f>
        <v>0.0956937799043062</v>
      </c>
      <c r="J9" s="26">
        <f>B9/0.95</f>
        <v>0.23923444976076552</v>
      </c>
      <c r="K9" s="27">
        <f>L9/10</f>
        <v>0.02164502164502164</v>
      </c>
      <c r="L9" s="27">
        <f>B9/1.05</f>
        <v>0.21645021645021642</v>
      </c>
    </row>
    <row r="10" spans="1:12" ht="16.5" customHeight="1">
      <c r="A10" s="28">
        <v>11.5</v>
      </c>
      <c r="B10" s="20">
        <f>2.5/A10</f>
        <v>0.21739130434782608</v>
      </c>
      <c r="C10" s="21">
        <f>B10/0.65</f>
        <v>0.33444816053511706</v>
      </c>
      <c r="D10" s="22">
        <f>B10/0.72</f>
        <v>0.30193236714975846</v>
      </c>
      <c r="E10" s="23">
        <f>F10/2.5</f>
        <v>0.10869565217391304</v>
      </c>
      <c r="F10" s="24">
        <f>B10/0.8</f>
        <v>0.2717391304347826</v>
      </c>
      <c r="G10" s="25">
        <f>H10/2.5</f>
        <v>0.10230179028132994</v>
      </c>
      <c r="H10" s="25">
        <f>B10/0.85</f>
        <v>0.2557544757033248</v>
      </c>
      <c r="I10" s="26">
        <f>J10/2.5</f>
        <v>0.09153318077803203</v>
      </c>
      <c r="J10" s="26">
        <f>B10/0.95</f>
        <v>0.22883295194508008</v>
      </c>
      <c r="K10" s="27">
        <f>L10/10</f>
        <v>0.020703933747412008</v>
      </c>
      <c r="L10" s="27">
        <f>B10/1.05</f>
        <v>0.20703933747412007</v>
      </c>
    </row>
    <row r="11" spans="1:12" ht="16.5" customHeight="1">
      <c r="A11" s="28">
        <v>12</v>
      </c>
      <c r="B11" s="20">
        <f>2.5/A11</f>
        <v>0.20833333333333334</v>
      </c>
      <c r="C11" s="21">
        <f>B11/0.65</f>
        <v>0.32051282051282054</v>
      </c>
      <c r="D11" s="22">
        <f>B11/0.72</f>
        <v>0.28935185185185186</v>
      </c>
      <c r="E11" s="23">
        <f>F11/2.5</f>
        <v>0.10416666666666667</v>
      </c>
      <c r="F11" s="24">
        <f>B11/0.8</f>
        <v>0.2604166666666667</v>
      </c>
      <c r="G11" s="25">
        <f>H11/2.5</f>
        <v>0.09803921568627452</v>
      </c>
      <c r="H11" s="25">
        <f>B11/0.85</f>
        <v>0.2450980392156863</v>
      </c>
      <c r="I11" s="26">
        <f>J11/2.5</f>
        <v>0.08771929824561403</v>
      </c>
      <c r="J11" s="26">
        <f>B11/0.95</f>
        <v>0.21929824561403508</v>
      </c>
      <c r="K11" s="27">
        <f>L11/10</f>
        <v>0.01984126984126984</v>
      </c>
      <c r="L11" s="27">
        <f>B11/1.05</f>
        <v>0.1984126984126984</v>
      </c>
    </row>
    <row r="12" spans="1:12" ht="16.5" customHeight="1">
      <c r="A12" s="28">
        <v>12.5</v>
      </c>
      <c r="B12" s="20">
        <f>2.5/A12</f>
        <v>0.2</v>
      </c>
      <c r="C12" s="21">
        <f>B12/0.65</f>
        <v>0.3076923076923077</v>
      </c>
      <c r="D12" s="22">
        <f>B12/0.72</f>
        <v>0.2777777777777778</v>
      </c>
      <c r="E12" s="23">
        <f>F12/2.5</f>
        <v>0.1</v>
      </c>
      <c r="F12" s="24">
        <f>B12/0.8</f>
        <v>0.25</v>
      </c>
      <c r="G12" s="25">
        <f>H12/2.5</f>
        <v>0.09411764705882354</v>
      </c>
      <c r="H12" s="25">
        <f>B12/0.85</f>
        <v>0.23529411764705885</v>
      </c>
      <c r="I12" s="26">
        <f>J12/2.5</f>
        <v>0.08421052631578947</v>
      </c>
      <c r="J12" s="26">
        <f>B12/0.95</f>
        <v>0.21052631578947367</v>
      </c>
      <c r="K12" s="27">
        <f>L12/10</f>
        <v>0.019047619047619046</v>
      </c>
      <c r="L12" s="27">
        <f>B12/1.05</f>
        <v>0.19047619047619047</v>
      </c>
    </row>
    <row r="13" spans="1:12" ht="16.5" customHeight="1">
      <c r="A13" s="28">
        <v>13</v>
      </c>
      <c r="B13" s="20">
        <f>2.5/A13</f>
        <v>0.19230769230769232</v>
      </c>
      <c r="C13" s="21">
        <f>B13/0.65</f>
        <v>0.2958579881656805</v>
      </c>
      <c r="D13" s="22">
        <f>B13/0.72</f>
        <v>0.26709401709401714</v>
      </c>
      <c r="E13" s="23">
        <f>F13/2.5</f>
        <v>0.09615384615384616</v>
      </c>
      <c r="F13" s="24">
        <f>B13/0.8</f>
        <v>0.2403846153846154</v>
      </c>
      <c r="G13" s="25">
        <f>H13/2.5</f>
        <v>0.0904977375565611</v>
      </c>
      <c r="H13" s="25">
        <f>B13/0.85</f>
        <v>0.22624434389140274</v>
      </c>
      <c r="I13" s="26">
        <f>J13/2.5</f>
        <v>0.08097165991902834</v>
      </c>
      <c r="J13" s="26">
        <f>B13/0.95</f>
        <v>0.20242914979757085</v>
      </c>
      <c r="K13" s="27">
        <f>L13/10</f>
        <v>0.018315018315018316</v>
      </c>
      <c r="L13" s="27">
        <f>B13/1.05</f>
        <v>0.18315018315018317</v>
      </c>
    </row>
    <row r="14" spans="1:12" ht="16.5" customHeight="1">
      <c r="A14" s="28">
        <v>13.5</v>
      </c>
      <c r="B14" s="20">
        <f>2.5/A14</f>
        <v>0.18518518518518517</v>
      </c>
      <c r="C14" s="21">
        <f>B14/0.65</f>
        <v>0.28490028490028485</v>
      </c>
      <c r="D14" s="22">
        <f>B14/0.72</f>
        <v>0.257201646090535</v>
      </c>
      <c r="E14" s="23">
        <f>F14/2.5</f>
        <v>0.09259259259259259</v>
      </c>
      <c r="F14" s="24">
        <f>B14/0.8</f>
        <v>0.23148148148148145</v>
      </c>
      <c r="G14" s="25">
        <f>H14/2.5</f>
        <v>0.08714596949891067</v>
      </c>
      <c r="H14" s="25">
        <f>B14/0.85</f>
        <v>0.21786492374727667</v>
      </c>
      <c r="I14" s="26">
        <f>J14/2.5</f>
        <v>0.07797270955165692</v>
      </c>
      <c r="J14" s="26">
        <f>B14/0.95</f>
        <v>0.1949317738791423</v>
      </c>
      <c r="K14" s="27">
        <f>L14/10</f>
        <v>0.01763668430335097</v>
      </c>
      <c r="L14" s="27">
        <f>B14/1.05</f>
        <v>0.1763668430335097</v>
      </c>
    </row>
    <row r="15" spans="1:12" ht="16.5" customHeight="1">
      <c r="A15" s="28">
        <v>14</v>
      </c>
      <c r="B15" s="20">
        <f>2.5/A15</f>
        <v>0.17857142857142858</v>
      </c>
      <c r="C15" s="21">
        <f>B15/0.65</f>
        <v>0.27472527472527475</v>
      </c>
      <c r="D15" s="22">
        <f>B15/0.72</f>
        <v>0.24801587301587302</v>
      </c>
      <c r="E15" s="23">
        <f>F15/2.5</f>
        <v>0.08928571428571427</v>
      </c>
      <c r="F15" s="24">
        <f>B15/0.8</f>
        <v>0.2232142857142857</v>
      </c>
      <c r="G15" s="25">
        <f>H15/2.5</f>
        <v>0.08403361344537816</v>
      </c>
      <c r="H15" s="25">
        <f>B15/0.85</f>
        <v>0.21008403361344538</v>
      </c>
      <c r="I15" s="26">
        <f>J15/2.5</f>
        <v>0.07518796992481203</v>
      </c>
      <c r="J15" s="26">
        <f>B15/0.95</f>
        <v>0.18796992481203006</v>
      </c>
      <c r="K15" s="27">
        <f>L15/10</f>
        <v>0.017006802721088433</v>
      </c>
      <c r="L15" s="27">
        <f>B15/1.05</f>
        <v>0.17006802721088435</v>
      </c>
    </row>
    <row r="16" spans="1:12" ht="16.5" customHeight="1">
      <c r="A16" s="28">
        <v>14.5</v>
      </c>
      <c r="B16" s="20">
        <f>2.5/A16</f>
        <v>0.1724137931034483</v>
      </c>
      <c r="C16" s="21">
        <f>B16/0.65</f>
        <v>0.26525198938992045</v>
      </c>
      <c r="D16" s="22">
        <f>B16/0.72</f>
        <v>0.23946360153256707</v>
      </c>
      <c r="E16" s="23">
        <f>F16/2.5</f>
        <v>0.08620689655172414</v>
      </c>
      <c r="F16" s="24">
        <f>B16/0.8</f>
        <v>0.21551724137931036</v>
      </c>
      <c r="G16" s="25">
        <f>H16/2.5</f>
        <v>0.08113590263691685</v>
      </c>
      <c r="H16" s="25">
        <f>B16/0.85</f>
        <v>0.20283975659229211</v>
      </c>
      <c r="I16" s="26">
        <f>J16/2.5</f>
        <v>0.07259528130671507</v>
      </c>
      <c r="J16" s="26">
        <f>B16/0.95</f>
        <v>0.18148820326678766</v>
      </c>
      <c r="K16" s="27">
        <f>L16/10</f>
        <v>0.016420361247947456</v>
      </c>
      <c r="L16" s="27">
        <f>B16/1.05</f>
        <v>0.16420361247947454</v>
      </c>
    </row>
    <row r="17" spans="1:12" ht="16.5" customHeight="1">
      <c r="A17" s="28">
        <v>15</v>
      </c>
      <c r="B17" s="20">
        <f>2.5/A17</f>
        <v>0.16666666666666666</v>
      </c>
      <c r="C17" s="21">
        <f>B17/0.65</f>
        <v>0.2564102564102564</v>
      </c>
      <c r="D17" s="22">
        <f>B17/0.72</f>
        <v>0.23148148148148148</v>
      </c>
      <c r="E17" s="23">
        <f>F17/2.5</f>
        <v>0.08333333333333333</v>
      </c>
      <c r="F17" s="24">
        <f>B17/0.8</f>
        <v>0.20833333333333331</v>
      </c>
      <c r="G17" s="25">
        <f>H17/2.5</f>
        <v>0.0784313725490196</v>
      </c>
      <c r="H17" s="25">
        <f>B17/0.85</f>
        <v>0.19607843137254902</v>
      </c>
      <c r="I17" s="26">
        <f>J17/2.5</f>
        <v>0.07017543859649122</v>
      </c>
      <c r="J17" s="26">
        <f>B17/0.95</f>
        <v>0.17543859649122806</v>
      </c>
      <c r="K17" s="27">
        <f>L17/10</f>
        <v>0.015873015873015872</v>
      </c>
      <c r="L17" s="27">
        <f>B17/1.05</f>
        <v>0.15873015873015872</v>
      </c>
    </row>
    <row r="18" spans="1:12" ht="16.5" customHeight="1">
      <c r="A18" s="28">
        <v>15.5</v>
      </c>
      <c r="B18" s="20">
        <f>2.5/A18</f>
        <v>0.16129032258064516</v>
      </c>
      <c r="C18" s="21">
        <f>B18/0.65</f>
        <v>0.24813895781637715</v>
      </c>
      <c r="D18" s="22">
        <f>B18/0.72</f>
        <v>0.22401433691756273</v>
      </c>
      <c r="E18" s="23">
        <f>F18/2.5</f>
        <v>0.08064516129032258</v>
      </c>
      <c r="F18" s="24">
        <f>B18/0.8</f>
        <v>0.20161290322580644</v>
      </c>
      <c r="G18" s="25">
        <f>H18/2.5</f>
        <v>0.07590132827324478</v>
      </c>
      <c r="H18" s="25">
        <f>B18/0.85</f>
        <v>0.18975332068311196</v>
      </c>
      <c r="I18" s="26">
        <f>J18/2.5</f>
        <v>0.06791171477079797</v>
      </c>
      <c r="J18" s="26">
        <f>B18/0.95</f>
        <v>0.1697792869269949</v>
      </c>
      <c r="K18" s="27">
        <f>L18/10</f>
        <v>0.015360983102918585</v>
      </c>
      <c r="L18" s="27">
        <f>B18/1.05</f>
        <v>0.15360983102918585</v>
      </c>
    </row>
    <row r="19" spans="1:12" ht="16.5" customHeight="1">
      <c r="A19" s="28">
        <v>16</v>
      </c>
      <c r="B19" s="20">
        <f>2.5/A19</f>
        <v>0.15625</v>
      </c>
      <c r="C19" s="21">
        <f>B19/0.65</f>
        <v>0.24038461538461536</v>
      </c>
      <c r="D19" s="22">
        <f>B19/0.72</f>
        <v>0.2170138888888889</v>
      </c>
      <c r="E19" s="23">
        <f>F19/2.5</f>
        <v>0.078125</v>
      </c>
      <c r="F19" s="24">
        <f>B19/0.8</f>
        <v>0.1953125</v>
      </c>
      <c r="G19" s="25">
        <f>H19/2.5</f>
        <v>0.07352941176470588</v>
      </c>
      <c r="H19" s="25">
        <f>B19/0.85</f>
        <v>0.18382352941176472</v>
      </c>
      <c r="I19" s="26">
        <f>J19/2.5</f>
        <v>0.06578947368421052</v>
      </c>
      <c r="J19" s="26">
        <f>B19/0.95</f>
        <v>0.1644736842105263</v>
      </c>
      <c r="K19" s="27">
        <f>L19/10</f>
        <v>0.01488095238095238</v>
      </c>
      <c r="L19" s="27">
        <f>B19/1.05</f>
        <v>0.1488095238095238</v>
      </c>
    </row>
    <row r="20" spans="1:12" ht="16.5" customHeight="1">
      <c r="A20" s="28">
        <v>16.5</v>
      </c>
      <c r="B20" s="20">
        <f>2.5/A20</f>
        <v>0.15151515151515152</v>
      </c>
      <c r="C20" s="21">
        <f>B20/0.65</f>
        <v>0.2331002331002331</v>
      </c>
      <c r="D20" s="22">
        <f>B20/0.72</f>
        <v>0.21043771043771045</v>
      </c>
      <c r="E20" s="23">
        <f>F20/2.5</f>
        <v>0.07575757575757576</v>
      </c>
      <c r="F20" s="24">
        <f>B20/0.8</f>
        <v>0.1893939393939394</v>
      </c>
      <c r="G20" s="25">
        <f>H20/2.5</f>
        <v>0.07130124777183601</v>
      </c>
      <c r="H20" s="25">
        <f>B20/0.85</f>
        <v>0.17825311942959002</v>
      </c>
      <c r="I20" s="26">
        <f>J20/2.5</f>
        <v>0.06379585326953748</v>
      </c>
      <c r="J20" s="26">
        <f>B20/0.95</f>
        <v>0.15948963317384368</v>
      </c>
      <c r="K20" s="27">
        <f>L20/10</f>
        <v>0.014430014430014428</v>
      </c>
      <c r="L20" s="27">
        <f>B20/1.05</f>
        <v>0.1443001443001443</v>
      </c>
    </row>
    <row r="21" spans="1:12" ht="16.5" customHeight="1">
      <c r="A21" s="28">
        <v>17</v>
      </c>
      <c r="B21" s="20">
        <f>2.5/A21</f>
        <v>0.14705882352941177</v>
      </c>
      <c r="C21" s="21">
        <f>B21/0.65</f>
        <v>0.22624434389140272</v>
      </c>
      <c r="D21" s="22">
        <f>B21/0.72</f>
        <v>0.20424836601307192</v>
      </c>
      <c r="E21" s="23">
        <f>F21/2.5</f>
        <v>0.07352941176470587</v>
      </c>
      <c r="F21" s="24">
        <f>B21/0.8</f>
        <v>0.1838235294117647</v>
      </c>
      <c r="G21" s="25">
        <f>H21/2.5</f>
        <v>0.06920415224913495</v>
      </c>
      <c r="H21" s="25">
        <f>B21/0.85</f>
        <v>0.17301038062283738</v>
      </c>
      <c r="I21" s="26">
        <f>J21/2.5</f>
        <v>0.06191950464396284</v>
      </c>
      <c r="J21" s="26">
        <f>B21/0.95</f>
        <v>0.1547987616099071</v>
      </c>
      <c r="K21" s="27">
        <f>L21/10</f>
        <v>0.014005602240896359</v>
      </c>
      <c r="L21" s="27">
        <f>B21/1.05</f>
        <v>0.1400560224089636</v>
      </c>
    </row>
    <row r="22" spans="1:12" ht="16.5" customHeight="1">
      <c r="A22" s="28">
        <v>17.5</v>
      </c>
      <c r="B22" s="20">
        <f>2.5/A22</f>
        <v>0.14285714285714285</v>
      </c>
      <c r="C22" s="21">
        <f>B22/0.65</f>
        <v>0.21978021978021975</v>
      </c>
      <c r="D22" s="22">
        <f>B22/0.72</f>
        <v>0.1984126984126984</v>
      </c>
      <c r="E22" s="23">
        <f>F22/2.5</f>
        <v>0.07142857142857142</v>
      </c>
      <c r="F22" s="24">
        <f>B22/0.8</f>
        <v>0.17857142857142855</v>
      </c>
      <c r="G22" s="25">
        <f>H22/2.5</f>
        <v>0.06722689075630252</v>
      </c>
      <c r="H22" s="25">
        <f>B22/0.85</f>
        <v>0.1680672268907563</v>
      </c>
      <c r="I22" s="26">
        <f>J22/2.5</f>
        <v>0.06015037593984962</v>
      </c>
      <c r="J22" s="26">
        <f>B22/0.95</f>
        <v>0.15037593984962405</v>
      </c>
      <c r="K22" s="27">
        <f>L22/10</f>
        <v>0.013605442176870746</v>
      </c>
      <c r="L22" s="27">
        <f>B22/1.05</f>
        <v>0.13605442176870747</v>
      </c>
    </row>
    <row r="23" spans="1:12" ht="16.5" customHeight="1">
      <c r="A23" s="28">
        <v>18</v>
      </c>
      <c r="B23" s="20">
        <f>2.5/A23</f>
        <v>0.1388888888888889</v>
      </c>
      <c r="C23" s="21">
        <f>B23/0.65</f>
        <v>0.21367521367521367</v>
      </c>
      <c r="D23" s="22">
        <f>B23/0.72</f>
        <v>0.19290123456790126</v>
      </c>
      <c r="E23" s="23">
        <f>F23/2.5</f>
        <v>0.06944444444444445</v>
      </c>
      <c r="F23" s="24">
        <f>B23/0.8</f>
        <v>0.1736111111111111</v>
      </c>
      <c r="G23" s="25">
        <f>H23/2.5</f>
        <v>0.06535947712418301</v>
      </c>
      <c r="H23" s="25">
        <f>B23/0.85</f>
        <v>0.16339869281045752</v>
      </c>
      <c r="I23" s="26">
        <f>J23/2.5</f>
        <v>0.05847953216374269</v>
      </c>
      <c r="J23" s="26">
        <f>B23/0.95</f>
        <v>0.14619883040935672</v>
      </c>
      <c r="K23" s="27">
        <f>L23/10</f>
        <v>0.013227513227513227</v>
      </c>
      <c r="L23" s="27">
        <f>B23/1.05</f>
        <v>0.13227513227513227</v>
      </c>
    </row>
    <row r="24" spans="1:12" ht="16.5" customHeight="1">
      <c r="A24" s="28">
        <v>18.5</v>
      </c>
      <c r="B24" s="20">
        <f>2.5/A24</f>
        <v>0.13513513513513514</v>
      </c>
      <c r="C24" s="21">
        <f>B24/0.65</f>
        <v>0.2079002079002079</v>
      </c>
      <c r="D24" s="22">
        <f>B24/0.72</f>
        <v>0.1876876876876877</v>
      </c>
      <c r="E24" s="23">
        <f>F24/2.5</f>
        <v>0.06756756756756757</v>
      </c>
      <c r="F24" s="24">
        <f>B24/0.8</f>
        <v>0.16891891891891891</v>
      </c>
      <c r="G24" s="25">
        <f>H24/2.5</f>
        <v>0.06359300476947535</v>
      </c>
      <c r="H24" s="25">
        <f>B24/0.85</f>
        <v>0.1589825119236884</v>
      </c>
      <c r="I24" s="26">
        <f>J24/2.5</f>
        <v>0.05689900426742532</v>
      </c>
      <c r="J24" s="26">
        <f>B24/0.95</f>
        <v>0.1422475106685633</v>
      </c>
      <c r="K24" s="27">
        <f>L24/10</f>
        <v>0.012870012870012871</v>
      </c>
      <c r="L24" s="27">
        <f>B24/1.05</f>
        <v>0.1287001287001287</v>
      </c>
    </row>
    <row r="25" spans="1:12" ht="16.5" customHeight="1">
      <c r="A25" s="28">
        <v>19</v>
      </c>
      <c r="B25" s="20">
        <f>2.5/A25</f>
        <v>0.13157894736842105</v>
      </c>
      <c r="C25" s="21">
        <f>B25/0.65</f>
        <v>0.20242914979757085</v>
      </c>
      <c r="D25" s="22">
        <f>B25/0.72</f>
        <v>0.1827485380116959</v>
      </c>
      <c r="E25" s="23">
        <f>F25/2.5</f>
        <v>0.06578947368421052</v>
      </c>
      <c r="F25" s="24">
        <f>B25/0.8</f>
        <v>0.1644736842105263</v>
      </c>
      <c r="G25" s="25">
        <f>H25/2.5</f>
        <v>0.06191950464396284</v>
      </c>
      <c r="H25" s="25">
        <f>B25/0.85</f>
        <v>0.1547987616099071</v>
      </c>
      <c r="I25" s="26">
        <f>J25/2.5</f>
        <v>0.05540166204986149</v>
      </c>
      <c r="J25" s="26">
        <f>B25/0.95</f>
        <v>0.13850415512465372</v>
      </c>
      <c r="K25" s="27">
        <f>L25/10</f>
        <v>0.012531328320802004</v>
      </c>
      <c r="L25" s="27">
        <f>B25/1.05</f>
        <v>0.12531328320802004</v>
      </c>
    </row>
    <row r="26" spans="1:12" ht="16.5" customHeight="1">
      <c r="A26" s="28">
        <v>19.5</v>
      </c>
      <c r="B26" s="20">
        <f>2.5/A26</f>
        <v>0.1282051282051282</v>
      </c>
      <c r="C26" s="21">
        <f>B26/0.65</f>
        <v>0.1972386587771203</v>
      </c>
      <c r="D26" s="22">
        <f>B26/0.72</f>
        <v>0.17806267806267806</v>
      </c>
      <c r="E26" s="23">
        <f>F26/2.5</f>
        <v>0.0641025641025641</v>
      </c>
      <c r="F26" s="24">
        <f>B26/0.8</f>
        <v>0.16025641025641024</v>
      </c>
      <c r="G26" s="25">
        <f>H26/2.5</f>
        <v>0.060331825037707384</v>
      </c>
      <c r="H26" s="25">
        <f>B26/0.85</f>
        <v>0.15082956259426847</v>
      </c>
      <c r="I26" s="26">
        <f>J26/2.5</f>
        <v>0.05398110661268555</v>
      </c>
      <c r="J26" s="26">
        <f>B26/0.95</f>
        <v>0.13495276653171387</v>
      </c>
      <c r="K26" s="27">
        <f>L26/10</f>
        <v>0.012210012210012208</v>
      </c>
      <c r="L26" s="27">
        <f>B26/1.05</f>
        <v>0.12210012210012208</v>
      </c>
    </row>
    <row r="27" spans="1:12" ht="16.5" customHeight="1">
      <c r="A27" s="28">
        <v>20</v>
      </c>
      <c r="B27" s="20">
        <f>2.5/A27</f>
        <v>0.125</v>
      </c>
      <c r="C27" s="21">
        <f>B27/0.65</f>
        <v>0.1923076923076923</v>
      </c>
      <c r="D27" s="22">
        <f>B27/0.72</f>
        <v>0.1736111111111111</v>
      </c>
      <c r="E27" s="23">
        <f>F27/2.5</f>
        <v>0.0625</v>
      </c>
      <c r="F27" s="24">
        <f>B27/0.8</f>
        <v>0.15625</v>
      </c>
      <c r="G27" s="25">
        <f>H27/2.5</f>
        <v>0.058823529411764705</v>
      </c>
      <c r="H27" s="25">
        <f>B27/0.85</f>
        <v>0.14705882352941177</v>
      </c>
      <c r="I27" s="26">
        <f>J27/2.5</f>
        <v>0.05263157894736842</v>
      </c>
      <c r="J27" s="26">
        <f>B27/0.95</f>
        <v>0.13157894736842105</v>
      </c>
      <c r="K27" s="27">
        <f>L27/10</f>
        <v>0.011904761904761904</v>
      </c>
      <c r="L27" s="27">
        <f>B27/1.05</f>
        <v>0.11904761904761904</v>
      </c>
    </row>
    <row r="28" spans="1:12" s="31" customFormat="1" ht="6.7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30.75" customHeight="1">
      <c r="A29" s="32" t="s">
        <v>23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20.25" customHeight="1">
      <c r="A30" s="33" t="s">
        <v>24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ht="19.5" customHeight="1"/>
    <row r="32" ht="19.5" customHeight="1"/>
    <row r="33" ht="19.5" customHeight="1"/>
  </sheetData>
  <sheetProtection selectLockedCells="1" selectUnlockedCells="1"/>
  <mergeCells count="16">
    <mergeCell ref="A1:L1"/>
    <mergeCell ref="E2:F2"/>
    <mergeCell ref="G2:H2"/>
    <mergeCell ref="I2:J2"/>
    <mergeCell ref="K2:L2"/>
    <mergeCell ref="A3:A4"/>
    <mergeCell ref="E3:F3"/>
    <mergeCell ref="G3:H3"/>
    <mergeCell ref="I3:J3"/>
    <mergeCell ref="K3:L3"/>
    <mergeCell ref="E4:F4"/>
    <mergeCell ref="G4:H4"/>
    <mergeCell ref="I4:J4"/>
    <mergeCell ref="K4:L4"/>
    <mergeCell ref="A29:L29"/>
    <mergeCell ref="A30:L30"/>
  </mergeCells>
  <printOptions/>
  <pageMargins left="0.2361111111111111" right="0.19652777777777777" top="0.15763888888888888" bottom="0.15763888888888888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6298611111111111" right="0.393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6298611111111111" right="0.393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Fabien RICHARD</cp:lastModifiedBy>
  <dcterms:created xsi:type="dcterms:W3CDTF">2013-08-24T13:24:50Z</dcterms:created>
  <dcterms:modified xsi:type="dcterms:W3CDTF">2018-09-20T10:03:15Z</dcterms:modified>
  <cp:category/>
  <cp:version/>
  <cp:contentType/>
  <cp:contentStatus/>
  <cp:revision>1</cp:revision>
</cp:coreProperties>
</file>